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0980" windowHeight="72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9" i="1"/>
  <c r="D31"/>
  <c r="D35"/>
  <c r="D34"/>
  <c r="D33"/>
  <c r="D32"/>
  <c r="D26"/>
  <c r="D25"/>
  <c r="D24"/>
  <c r="D23"/>
  <c r="D22"/>
  <c r="E16"/>
  <c r="D16"/>
  <c r="C15"/>
  <c r="E15"/>
  <c r="D15"/>
  <c r="C14"/>
  <c r="E14"/>
  <c r="D14"/>
  <c r="C16"/>
  <c r="D8"/>
  <c r="C7"/>
  <c r="E7"/>
  <c r="D7"/>
  <c r="C6"/>
  <c r="E6"/>
  <c r="D6"/>
  <c r="C5"/>
  <c r="E5"/>
  <c r="D5"/>
</calcChain>
</file>

<file path=xl/sharedStrings.xml><?xml version="1.0" encoding="utf-8"?>
<sst xmlns="http://schemas.openxmlformats.org/spreadsheetml/2006/main" count="19" uniqueCount="15">
  <si>
    <t>Tahun</t>
  </si>
  <si>
    <t>Realisasi Penerimaan Pajak Daerah (Rp)</t>
  </si>
  <si>
    <t>Pertumbuhan Pajak Daerah Kab. Magelang</t>
  </si>
  <si>
    <t>Growth (%)</t>
  </si>
  <si>
    <t>Pertumbuhan Retribusi Daerah Kab. Magelang</t>
  </si>
  <si>
    <t>Realisasi Penerimaan Retribusi Daerah (Rp)</t>
  </si>
  <si>
    <t>Tahun Anggaran</t>
  </si>
  <si>
    <t>Realisasi Pajak Daerah</t>
  </si>
  <si>
    <t>PAD</t>
  </si>
  <si>
    <t>Kontribusi Pajak Daerah (%)</t>
  </si>
  <si>
    <t>Kontribusi Pajak Daerah Terhadap PAD Kabupaten Magelang</t>
  </si>
  <si>
    <t>Kontribusi Retribusi Daerah Terhadap PAD Kabupaten Magelang</t>
  </si>
  <si>
    <t>Realisasi Retribusi Daerah</t>
  </si>
  <si>
    <t>Kontribusi Retribusi Daerah (%)</t>
  </si>
  <si>
    <t>rata-rata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</si>
</sst>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4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12">
    <xf numFmtId="0" fontId="0" fillId="0" borderId="0" xfId="0"/>
    <xf numFmtId="41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41" fontId="3" fillId="0" borderId="1" xfId="2" applyFont="1" applyBorder="1"/>
    <xf numFmtId="0" fontId="0" fillId="0" borderId="1" xfId="0" applyNumberFormat="1" applyBorder="1"/>
    <xf numFmtId="41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3">
    <cellStyle name="Comma [0] 2" xfId="2"/>
    <cellStyle name="Normal" xfId="0" builtinId="0"/>
    <cellStyle name="Normal 2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5"/>
  <sheetViews>
    <sheetView tabSelected="1" workbookViewId="0">
      <selection activeCell="B17" sqref="B17"/>
    </sheetView>
  </sheetViews>
  <sheetFormatPr defaultRowHeight="15"/>
  <cols>
    <col min="1" max="1" width="17.5703125" customWidth="1"/>
    <col min="2" max="3" width="30.7109375" customWidth="1"/>
    <col min="4" max="4" width="20.5703125" customWidth="1"/>
  </cols>
  <sheetData>
    <row r="2" spans="1:5" ht="15.75">
      <c r="A2" s="9" t="s">
        <v>2</v>
      </c>
      <c r="B2" s="9"/>
      <c r="C2" s="9"/>
    </row>
    <row r="3" spans="1:5" ht="37.5" customHeight="1">
      <c r="A3" s="2" t="s">
        <v>0</v>
      </c>
      <c r="B3" s="2" t="s">
        <v>1</v>
      </c>
      <c r="C3" s="2" t="s">
        <v>3</v>
      </c>
    </row>
    <row r="4" spans="1:5" ht="15.75">
      <c r="A4" s="7">
        <v>2015</v>
      </c>
      <c r="B4" s="4">
        <v>88960021815</v>
      </c>
      <c r="C4" s="5">
        <v>0</v>
      </c>
      <c r="D4" s="1"/>
    </row>
    <row r="5" spans="1:5" ht="15.75">
      <c r="A5" s="7">
        <v>2016</v>
      </c>
      <c r="B5" s="4">
        <v>97101522117</v>
      </c>
      <c r="C5" s="6">
        <f>E5*100</f>
        <v>9.1518641024290091</v>
      </c>
      <c r="D5" s="1">
        <f>B5-B4</f>
        <v>8141500302</v>
      </c>
      <c r="E5">
        <f>D5/B4</f>
        <v>9.1518641024290082E-2</v>
      </c>
    </row>
    <row r="6" spans="1:5" ht="15.75">
      <c r="A6" s="7">
        <v>2017</v>
      </c>
      <c r="B6" s="4">
        <v>112344030430</v>
      </c>
      <c r="C6" s="3">
        <f>E6*100</f>
        <v>15.697496785512721</v>
      </c>
      <c r="D6" s="1">
        <f>B6-B5</f>
        <v>15242508313</v>
      </c>
      <c r="E6">
        <f>D6/B5</f>
        <v>0.15697496785512721</v>
      </c>
    </row>
    <row r="7" spans="1:5" ht="15.75">
      <c r="A7" s="7">
        <v>2018</v>
      </c>
      <c r="B7" s="4">
        <v>94813295000</v>
      </c>
      <c r="C7" s="3">
        <f>E7*100</f>
        <v>-15.604509970757331</v>
      </c>
      <c r="D7" s="1">
        <f>B7-B6</f>
        <v>-17530735430</v>
      </c>
      <c r="E7">
        <f>D7/B6</f>
        <v>-0.1560450997075733</v>
      </c>
    </row>
    <row r="8" spans="1:5" ht="15.75">
      <c r="A8" s="7">
        <v>2019</v>
      </c>
      <c r="B8" s="4">
        <v>94813295000</v>
      </c>
      <c r="C8" s="3">
        <v>0</v>
      </c>
      <c r="D8" s="1">
        <f>B8-B7</f>
        <v>0</v>
      </c>
    </row>
    <row r="9" spans="1:5">
      <c r="A9" s="11" t="s">
        <v>14</v>
      </c>
      <c r="B9" s="11"/>
      <c r="C9">
        <f>SUM(C4:C8)/5</f>
        <v>1.8489701834368795</v>
      </c>
    </row>
    <row r="11" spans="1:5" ht="15.75">
      <c r="A11" s="9" t="s">
        <v>4</v>
      </c>
      <c r="B11" s="9"/>
      <c r="C11" s="9"/>
    </row>
    <row r="12" spans="1:5" ht="31.5">
      <c r="A12" s="2" t="s">
        <v>0</v>
      </c>
      <c r="B12" s="2" t="s">
        <v>5</v>
      </c>
      <c r="C12" s="2" t="s">
        <v>3</v>
      </c>
    </row>
    <row r="13" spans="1:5" ht="15.75">
      <c r="A13" s="7">
        <v>2015</v>
      </c>
      <c r="B13" s="4">
        <v>15939015341</v>
      </c>
      <c r="C13" s="5">
        <v>0</v>
      </c>
    </row>
    <row r="14" spans="1:5" ht="15.75">
      <c r="A14" s="7">
        <v>2016</v>
      </c>
      <c r="B14" s="4">
        <v>15587692390</v>
      </c>
      <c r="C14" s="6">
        <f>E14*100</f>
        <v>-2.2041697274504179</v>
      </c>
      <c r="D14" s="1">
        <f>B14-B13</f>
        <v>-351322951</v>
      </c>
      <c r="E14">
        <f>D14/B13</f>
        <v>-2.2041697274504179E-2</v>
      </c>
    </row>
    <row r="15" spans="1:5" ht="15.75">
      <c r="A15" s="7">
        <v>2017</v>
      </c>
      <c r="B15" s="4">
        <v>20445297126</v>
      </c>
      <c r="C15" s="3">
        <f>E15*100</f>
        <v>31.163077987838072</v>
      </c>
      <c r="D15" s="1">
        <f>B15-B14</f>
        <v>4857604736</v>
      </c>
      <c r="E15">
        <f>D15/B14</f>
        <v>0.31163077987838073</v>
      </c>
    </row>
    <row r="16" spans="1:5" ht="15.75">
      <c r="A16" s="7">
        <v>2018</v>
      </c>
      <c r="B16" s="4">
        <v>22597339500</v>
      </c>
      <c r="C16" s="3">
        <f>E16*100</f>
        <v>10.525855216177209</v>
      </c>
      <c r="D16" s="1">
        <f>B16-B15</f>
        <v>2152042374</v>
      </c>
      <c r="E16">
        <f>D16/B15</f>
        <v>0.10525855216177209</v>
      </c>
    </row>
    <row r="17" spans="1:4" ht="15.75">
      <c r="A17" s="7">
        <v>2019</v>
      </c>
      <c r="B17" s="4">
        <v>22597339500</v>
      </c>
      <c r="C17" s="3">
        <v>0</v>
      </c>
    </row>
    <row r="20" spans="1:4">
      <c r="A20" s="10" t="s">
        <v>10</v>
      </c>
      <c r="B20" s="10"/>
      <c r="C20" s="10"/>
      <c r="D20" s="10"/>
    </row>
    <row r="21" spans="1:4" ht="31.5" customHeight="1">
      <c r="A21" s="8" t="s">
        <v>6</v>
      </c>
      <c r="B21" s="8" t="s">
        <v>7</v>
      </c>
      <c r="C21" s="8" t="s">
        <v>8</v>
      </c>
      <c r="D21" s="8" t="s">
        <v>9</v>
      </c>
    </row>
    <row r="22" spans="1:4" ht="15.75">
      <c r="A22" s="7">
        <v>2015</v>
      </c>
      <c r="B22" s="4">
        <v>88960021815</v>
      </c>
      <c r="C22" s="4">
        <v>261569091783</v>
      </c>
      <c r="D22" s="3">
        <f>B22/C22*100</f>
        <v>34.010142868409702</v>
      </c>
    </row>
    <row r="23" spans="1:4" ht="15.75">
      <c r="A23" s="7">
        <v>2016</v>
      </c>
      <c r="B23" s="4">
        <v>97101522117</v>
      </c>
      <c r="C23" s="4">
        <v>288485678128</v>
      </c>
      <c r="D23" s="3">
        <f>B23/C23*100</f>
        <v>33.659044271139322</v>
      </c>
    </row>
    <row r="24" spans="1:4" ht="15.75">
      <c r="A24" s="7">
        <v>2017</v>
      </c>
      <c r="B24" s="4">
        <v>112344030430</v>
      </c>
      <c r="C24" s="4">
        <v>403561238310</v>
      </c>
      <c r="D24" s="3">
        <f>B24/C24*100</f>
        <v>27.838161786911186</v>
      </c>
    </row>
    <row r="25" spans="1:4" ht="15.75">
      <c r="A25" s="7">
        <v>2018</v>
      </c>
      <c r="B25" s="4">
        <v>94813295000</v>
      </c>
      <c r="C25" s="4">
        <v>280660101155</v>
      </c>
      <c r="D25" s="3">
        <f>B25/C25*100</f>
        <v>33.782249279400602</v>
      </c>
    </row>
    <row r="26" spans="1:4" ht="15.75">
      <c r="A26" s="7">
        <v>2019</v>
      </c>
      <c r="B26" s="4">
        <v>94813295000</v>
      </c>
      <c r="C26" s="4">
        <v>280660101155</v>
      </c>
      <c r="D26" s="3">
        <f>B26/C26*100</f>
        <v>33.782249279400602</v>
      </c>
    </row>
    <row r="29" spans="1:4">
      <c r="A29" s="10" t="s">
        <v>11</v>
      </c>
      <c r="B29" s="10"/>
      <c r="C29" s="10"/>
      <c r="D29" s="10"/>
    </row>
    <row r="30" spans="1:4" ht="30">
      <c r="A30" s="8" t="s">
        <v>6</v>
      </c>
      <c r="B30" s="8" t="s">
        <v>12</v>
      </c>
      <c r="C30" s="8" t="s">
        <v>8</v>
      </c>
      <c r="D30" s="8" t="s">
        <v>13</v>
      </c>
    </row>
    <row r="31" spans="1:4" ht="15.75">
      <c r="A31" s="7">
        <v>2015</v>
      </c>
      <c r="B31" s="4">
        <v>15939015341</v>
      </c>
      <c r="C31" s="4">
        <v>261569091783</v>
      </c>
      <c r="D31" s="3">
        <f>B31/C31*100</f>
        <v>6.0936157373758615</v>
      </c>
    </row>
    <row r="32" spans="1:4" ht="15.75">
      <c r="A32" s="7">
        <v>2016</v>
      </c>
      <c r="B32" s="4">
        <v>15587692390</v>
      </c>
      <c r="C32" s="4">
        <v>288485678128</v>
      </c>
      <c r="D32" s="3">
        <f>B32/C32*100</f>
        <v>5.4032811927265936</v>
      </c>
    </row>
    <row r="33" spans="1:4" ht="15.75">
      <c r="A33" s="7">
        <v>2017</v>
      </c>
      <c r="B33" s="4">
        <v>20445297126</v>
      </c>
      <c r="C33" s="4">
        <v>403561238310</v>
      </c>
      <c r="D33" s="3">
        <f>B33/C33*100</f>
        <v>5.0662192463327509</v>
      </c>
    </row>
    <row r="34" spans="1:4" ht="15.75">
      <c r="A34" s="7">
        <v>2018</v>
      </c>
      <c r="B34" s="4">
        <v>22597339500</v>
      </c>
      <c r="C34" s="4">
        <v>280660101155</v>
      </c>
      <c r="D34" s="3">
        <f>B34/C34*100</f>
        <v>8.0514969555719578</v>
      </c>
    </row>
    <row r="35" spans="1:4" ht="15.75">
      <c r="A35" s="7">
        <v>2019</v>
      </c>
      <c r="B35" s="4">
        <v>22597339500</v>
      </c>
      <c r="C35" s="4">
        <v>280660101155</v>
      </c>
      <c r="D35" s="3">
        <f>B35/C35*100</f>
        <v>8.0514969555719578</v>
      </c>
    </row>
  </sheetData>
  <mergeCells count="5">
    <mergeCell ref="A2:C2"/>
    <mergeCell ref="A11:C11"/>
    <mergeCell ref="A20:D20"/>
    <mergeCell ref="A29:D29"/>
    <mergeCell ref="A9:B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2021-07-13T13:09:43Z</dcterms:created>
  <dcterms:modified xsi:type="dcterms:W3CDTF">2021-07-14T14:18:27Z</dcterms:modified>
</cp:coreProperties>
</file>